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aure\Documents\cours lycée\0nouveauprogramme20\hardyWeinberg\"/>
    </mc:Choice>
  </mc:AlternateContent>
  <xr:revisionPtr revIDLastSave="0" documentId="13_ncr:1_{5F250C38-DD6B-421D-A51A-BCC3BC0B2337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calculseleves" sheetId="1" r:id="rId1"/>
    <sheet name="calculstableur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2" l="1"/>
  <c r="F5" i="2" s="1"/>
  <c r="F6" i="2" l="1"/>
  <c r="F10" i="2" s="1"/>
  <c r="D10" i="2"/>
  <c r="G9" i="1"/>
  <c r="E10" i="2" l="1"/>
  <c r="F13" i="2" s="1"/>
  <c r="F13" i="1" l="1"/>
</calcChain>
</file>

<file path=xl/sharedStrings.xml><?xml version="1.0" encoding="utf-8"?>
<sst xmlns="http://schemas.openxmlformats.org/spreadsheetml/2006/main" count="30" uniqueCount="15">
  <si>
    <t>fréquence de l'allèle B, responsable du phénotype B</t>
  </si>
  <si>
    <t>effectifs observés</t>
  </si>
  <si>
    <t>effectifs théoriques</t>
  </si>
  <si>
    <t>fréquence de l'allèle A, responsable du phénotype A</t>
  </si>
  <si>
    <t>[A]</t>
  </si>
  <si>
    <t>[AB]</t>
  </si>
  <si>
    <t>[B]</t>
  </si>
  <si>
    <t>Chi² =</t>
  </si>
  <si>
    <t>Les différences entre effectifs observés et théoriques peuvent-ils résulter du seul hasard de l'échantillonnage?</t>
  </si>
  <si>
    <t>Si le Chi² est inférieur à la valeur seuil, on accepte l'hypothèse théorique de HW</t>
  </si>
  <si>
    <t>Si le Chi² est supérieur à la valeur seuil, on rejette l'hypothèse théorique de HW avec moins de 5% derisque de se tromper</t>
  </si>
  <si>
    <t>Cas d'un gène avec deux allèles, un degré de liberté</t>
  </si>
  <si>
    <t>valeur seuil du Chi² pour un risque de 5%</t>
  </si>
  <si>
    <t>Hypothèse théorique de HW = panmixie, pas de mutation, de migrations, de sélection naturelle et une taille de population infinie.</t>
  </si>
  <si>
    <t>TEST STATISTIQUE DE VERIFICATION DE LA CONFORMATION AU MODELE DE HARDY WEINBERG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</si>
</sst>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4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workbookViewId="0">
      <selection activeCell="G12" sqref="G12"/>
    </sheetView>
  </sheetViews>
  <sheetFormatPr baseColWidth="10" defaultRowHeight="14.5" x14ac:dyDescent="0.35"/>
  <cols>
    <col min="10" max="10" width="12.81640625" customWidth="1"/>
  </cols>
  <sheetData>
    <row r="1" spans="1:18" x14ac:dyDescent="0.35">
      <c r="A1" s="5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35">
      <c r="A3" s="1" t="s">
        <v>11</v>
      </c>
      <c r="B3" s="1"/>
      <c r="C3" s="1"/>
      <c r="D3" s="1"/>
      <c r="E3" s="1"/>
      <c r="F3" s="1"/>
      <c r="G3" s="1"/>
      <c r="H3" s="1"/>
      <c r="I3" s="4" t="s">
        <v>8</v>
      </c>
      <c r="J3" s="4"/>
      <c r="K3" s="4"/>
      <c r="L3" s="4"/>
      <c r="M3" s="4"/>
      <c r="N3" s="4"/>
      <c r="O3" s="4"/>
      <c r="P3" s="4"/>
      <c r="Q3" s="4"/>
      <c r="R3" s="4"/>
    </row>
    <row r="4" spans="1:18" x14ac:dyDescent="0.35">
      <c r="A4" s="1"/>
      <c r="B4" s="1"/>
      <c r="C4" s="1"/>
      <c r="D4" s="1"/>
      <c r="E4" s="1"/>
      <c r="F4" s="1"/>
      <c r="G4" s="1"/>
      <c r="H4" s="1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35">
      <c r="A5" s="1"/>
      <c r="B5" s="1" t="s">
        <v>3</v>
      </c>
      <c r="C5" s="1"/>
      <c r="D5" s="1"/>
      <c r="E5" s="1"/>
      <c r="F5" s="2"/>
      <c r="G5" s="1"/>
      <c r="H5" s="1"/>
      <c r="I5" s="4" t="s">
        <v>10</v>
      </c>
      <c r="J5" s="4"/>
      <c r="K5" s="4"/>
      <c r="L5" s="4"/>
      <c r="M5" s="4"/>
      <c r="N5" s="4"/>
      <c r="O5" s="4"/>
      <c r="P5" s="4"/>
      <c r="Q5" s="4"/>
      <c r="R5" s="4"/>
    </row>
    <row r="6" spans="1:18" x14ac:dyDescent="0.35">
      <c r="A6" s="1"/>
      <c r="B6" s="1" t="s">
        <v>0</v>
      </c>
      <c r="C6" s="1"/>
      <c r="D6" s="1"/>
      <c r="E6" s="1"/>
      <c r="F6" s="2"/>
      <c r="G6" s="1"/>
      <c r="H6" s="1"/>
      <c r="I6" s="4" t="s">
        <v>9</v>
      </c>
      <c r="J6" s="4"/>
      <c r="K6" s="4"/>
      <c r="L6" s="4"/>
      <c r="M6" s="4"/>
      <c r="N6" s="4"/>
      <c r="O6" s="4"/>
      <c r="P6" s="4"/>
      <c r="Q6" s="4"/>
      <c r="R6" s="4"/>
    </row>
    <row r="7" spans="1:18" x14ac:dyDescent="0.35">
      <c r="A7" s="1"/>
      <c r="B7" s="1"/>
      <c r="C7" s="1"/>
      <c r="D7" s="1"/>
      <c r="E7" s="1"/>
      <c r="F7" s="1"/>
      <c r="G7" s="1"/>
      <c r="H7" s="1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x14ac:dyDescent="0.35">
      <c r="A8" s="1"/>
      <c r="B8" s="1"/>
      <c r="C8" s="1"/>
      <c r="D8" s="1" t="s">
        <v>4</v>
      </c>
      <c r="E8" s="1" t="s">
        <v>5</v>
      </c>
      <c r="F8" s="1" t="s">
        <v>6</v>
      </c>
      <c r="G8" s="1"/>
      <c r="H8" s="1"/>
      <c r="I8" s="4" t="s">
        <v>13</v>
      </c>
      <c r="J8" s="4"/>
      <c r="K8" s="4"/>
      <c r="L8" s="4"/>
      <c r="M8" s="4"/>
      <c r="N8" s="4"/>
      <c r="O8" s="4"/>
      <c r="P8" s="4"/>
      <c r="Q8" s="4"/>
      <c r="R8" s="4"/>
    </row>
    <row r="9" spans="1:18" x14ac:dyDescent="0.35">
      <c r="A9" s="1"/>
      <c r="B9" s="1" t="s">
        <v>1</v>
      </c>
      <c r="C9" s="1"/>
      <c r="D9" s="2"/>
      <c r="E9" s="2"/>
      <c r="F9" s="2"/>
      <c r="G9" s="1">
        <f>D9+E9+F9</f>
        <v>0</v>
      </c>
      <c r="H9" s="1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x14ac:dyDescent="0.35">
      <c r="A10" s="1"/>
      <c r="B10" s="1" t="s">
        <v>2</v>
      </c>
      <c r="C10" s="1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35">
      <c r="A13" s="1"/>
      <c r="B13" s="1"/>
      <c r="C13" s="1"/>
      <c r="D13" s="1"/>
      <c r="E13" s="3" t="s">
        <v>7</v>
      </c>
      <c r="F13" s="3" t="e">
        <f>(D9-D10)^2/D10+(E9-E10)^2/E10+(F9-F10)^2/F10</f>
        <v>#DIV/0!</v>
      </c>
      <c r="G13" s="1"/>
      <c r="H13" s="4" t="s">
        <v>12</v>
      </c>
      <c r="I13" s="4"/>
      <c r="J13" s="4"/>
      <c r="K13" s="4">
        <v>3.84</v>
      </c>
      <c r="L13" s="1"/>
      <c r="M13" s="1"/>
      <c r="N13" s="1"/>
      <c r="O13" s="1"/>
      <c r="P13" s="1"/>
      <c r="Q13" s="1"/>
      <c r="R13" s="1"/>
    </row>
    <row r="14" spans="1:18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10F19-863E-4DA8-935D-9BFA560FAEA3}">
  <dimension ref="A1:R16"/>
  <sheetViews>
    <sheetView tabSelected="1" workbookViewId="0">
      <selection activeCell="F10" sqref="F10"/>
    </sheetView>
  </sheetViews>
  <sheetFormatPr baseColWidth="10" defaultRowHeight="14.5" x14ac:dyDescent="0.35"/>
  <sheetData>
    <row r="1" spans="1:18" x14ac:dyDescent="0.35">
      <c r="A1" s="5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35">
      <c r="A3" s="1" t="s">
        <v>11</v>
      </c>
      <c r="B3" s="1"/>
      <c r="C3" s="1"/>
      <c r="D3" s="1"/>
      <c r="E3" s="1"/>
      <c r="F3" s="1"/>
      <c r="G3" s="1"/>
      <c r="H3" s="1"/>
      <c r="I3" s="4" t="s">
        <v>8</v>
      </c>
      <c r="J3" s="4"/>
      <c r="K3" s="4"/>
      <c r="L3" s="4"/>
      <c r="M3" s="4"/>
      <c r="N3" s="4"/>
      <c r="O3" s="4"/>
      <c r="P3" s="4"/>
      <c r="Q3" s="4"/>
      <c r="R3" s="4"/>
    </row>
    <row r="4" spans="1:18" x14ac:dyDescent="0.35">
      <c r="A4" s="1"/>
      <c r="B4" s="1"/>
      <c r="C4" s="1"/>
      <c r="D4" s="1"/>
      <c r="E4" s="1"/>
      <c r="F4" s="1"/>
      <c r="G4" s="1"/>
      <c r="H4" s="1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35">
      <c r="A5" s="1"/>
      <c r="B5" s="1" t="s">
        <v>3</v>
      </c>
      <c r="C5" s="1"/>
      <c r="D5" s="1"/>
      <c r="E5" s="1"/>
      <c r="F5" s="2">
        <f>(2*D9+E9)/2/G9</f>
        <v>0.53948441833904393</v>
      </c>
      <c r="G5" s="1"/>
      <c r="H5" s="1"/>
      <c r="I5" s="4" t="s">
        <v>10</v>
      </c>
      <c r="J5" s="4"/>
      <c r="K5" s="4"/>
      <c r="L5" s="4"/>
      <c r="M5" s="4"/>
      <c r="N5" s="4"/>
      <c r="O5" s="4"/>
      <c r="P5" s="4"/>
      <c r="Q5" s="4"/>
      <c r="R5" s="4"/>
    </row>
    <row r="6" spans="1:18" x14ac:dyDescent="0.35">
      <c r="A6" s="1"/>
      <c r="B6" s="1" t="s">
        <v>0</v>
      </c>
      <c r="C6" s="1"/>
      <c r="D6" s="1"/>
      <c r="E6" s="1"/>
      <c r="F6" s="2">
        <f>1-F5</f>
        <v>0.46051558166095607</v>
      </c>
      <c r="G6" s="1"/>
      <c r="H6" s="1"/>
      <c r="I6" s="4" t="s">
        <v>9</v>
      </c>
      <c r="J6" s="4"/>
      <c r="K6" s="4"/>
      <c r="L6" s="4"/>
      <c r="M6" s="4"/>
      <c r="N6" s="4"/>
      <c r="O6" s="4"/>
      <c r="P6" s="4"/>
      <c r="Q6" s="4"/>
      <c r="R6" s="4"/>
    </row>
    <row r="7" spans="1:18" x14ac:dyDescent="0.35">
      <c r="A7" s="1"/>
      <c r="B7" s="1"/>
      <c r="C7" s="1"/>
      <c r="D7" s="1"/>
      <c r="E7" s="1"/>
      <c r="F7" s="1"/>
      <c r="G7" s="1"/>
      <c r="H7" s="1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x14ac:dyDescent="0.35">
      <c r="A8" s="1"/>
      <c r="B8" s="1"/>
      <c r="C8" s="1"/>
      <c r="D8" s="1" t="s">
        <v>4</v>
      </c>
      <c r="E8" s="1" t="s">
        <v>5</v>
      </c>
      <c r="F8" s="1" t="s">
        <v>6</v>
      </c>
      <c r="G8" s="1"/>
      <c r="H8" s="1"/>
      <c r="I8" s="4" t="s">
        <v>13</v>
      </c>
      <c r="J8" s="4"/>
      <c r="K8" s="4"/>
      <c r="L8" s="4"/>
      <c r="M8" s="4"/>
      <c r="N8" s="4"/>
      <c r="O8" s="4"/>
      <c r="P8" s="4"/>
      <c r="Q8" s="4"/>
      <c r="R8" s="4"/>
    </row>
    <row r="9" spans="1:18" x14ac:dyDescent="0.35">
      <c r="A9" s="1"/>
      <c r="B9" s="1" t="s">
        <v>1</v>
      </c>
      <c r="C9" s="1"/>
      <c r="D9" s="2">
        <v>1787</v>
      </c>
      <c r="E9" s="2">
        <v>3039</v>
      </c>
      <c r="F9" s="2">
        <v>1303</v>
      </c>
      <c r="G9" s="1">
        <f>D9+E9+F9</f>
        <v>6129</v>
      </c>
      <c r="H9" s="1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x14ac:dyDescent="0.35">
      <c r="A10" s="1"/>
      <c r="B10" s="1" t="s">
        <v>2</v>
      </c>
      <c r="C10" s="1"/>
      <c r="D10" s="2">
        <f>F5^2*G9</f>
        <v>1783.8052292380489</v>
      </c>
      <c r="E10" s="2">
        <f>2*F5*F6*G9</f>
        <v>3045.3895415239026</v>
      </c>
      <c r="F10" s="2">
        <f>F6^2*G9</f>
        <v>1299.8052292380485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35">
      <c r="A13" s="1"/>
      <c r="B13" s="1"/>
      <c r="C13" s="1"/>
      <c r="D13" s="1"/>
      <c r="E13" s="3" t="s">
        <v>7</v>
      </c>
      <c r="F13" s="3">
        <f>(D9-D10)^2/D10+(E9-E10)^2/E10+(F9-F10)^2/F10</f>
        <v>2.6980084849466429E-2</v>
      </c>
      <c r="G13" s="1"/>
      <c r="H13" s="4" t="s">
        <v>12</v>
      </c>
      <c r="I13" s="4"/>
      <c r="J13" s="4"/>
      <c r="K13" s="4">
        <v>3.84</v>
      </c>
      <c r="L13" s="1"/>
      <c r="M13" s="1"/>
      <c r="N13" s="1"/>
      <c r="O13" s="1"/>
      <c r="P13" s="1"/>
      <c r="Q13" s="1"/>
      <c r="R13" s="1"/>
    </row>
    <row r="14" spans="1:18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calculseleves</vt:lpstr>
      <vt:lpstr>calculstableur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Mlaure</dc:creator>
  <cp:lastModifiedBy>Mlaure</cp:lastModifiedBy>
  <dcterms:created xsi:type="dcterms:W3CDTF">2020-05-30T12:37:30Z</dcterms:created>
  <dcterms:modified xsi:type="dcterms:W3CDTF">2020-06-02T20:55:18Z</dcterms:modified>
</cp:coreProperties>
</file>