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F:\Seconde\2. Thème_Reproduction\TP11_stereotype_identité_sexuelle\"/>
    </mc:Choice>
  </mc:AlternateContent>
  <xr:revisionPtr revIDLastSave="0" documentId="13_ncr:1_{925B9075-E3A4-4E91-932D-7035C6CE354F}" xr6:coauthVersionLast="47" xr6:coauthVersionMax="47" xr10:uidLastSave="{00000000-0000-0000-0000-000000000000}"/>
  <bookViews>
    <workbookView xWindow="-120" yWindow="-120" windowWidth="20730" windowHeight="11280" xr2:uid="{A4988AEB-CF1B-4275-AD6C-A1A1DAA904DE}"/>
  </bookViews>
  <sheets>
    <sheet name="Analyse" sheetId="1" r:id="rId1"/>
    <sheet name="Donné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/>
  <c r="A16" i="1"/>
  <c r="A17" i="1"/>
  <c r="A18" i="1"/>
  <c r="A13" i="1"/>
  <c r="G18" i="1"/>
  <c r="F18" i="1"/>
  <c r="E18" i="1"/>
  <c r="G17" i="1"/>
  <c r="F17" i="1"/>
  <c r="E17" i="1"/>
  <c r="I18" i="1"/>
  <c r="I17" i="1"/>
  <c r="I15" i="1"/>
  <c r="I14" i="1"/>
  <c r="I13" i="1"/>
  <c r="I16" i="1"/>
  <c r="G16" i="1"/>
  <c r="F16" i="1"/>
  <c r="E16" i="1"/>
  <c r="G15" i="1"/>
  <c r="F15" i="1"/>
  <c r="E15" i="1"/>
  <c r="G14" i="1"/>
  <c r="F14" i="1"/>
  <c r="E14" i="1"/>
  <c r="C14" i="1"/>
  <c r="D14" i="1"/>
  <c r="G13" i="1"/>
  <c r="F13" i="1"/>
  <c r="E13" i="1"/>
  <c r="D18" i="1"/>
  <c r="D17" i="1"/>
  <c r="D16" i="1"/>
  <c r="D15" i="1"/>
  <c r="D13" i="1"/>
  <c r="C18" i="1"/>
  <c r="C17" i="1"/>
  <c r="C16" i="1"/>
  <c r="C15" i="1"/>
  <c r="C13" i="1"/>
  <c r="H18" i="1" l="1"/>
  <c r="H13" i="1"/>
  <c r="H16" i="1"/>
  <c r="H15" i="1"/>
  <c r="H14" i="1"/>
  <c r="H17" i="1"/>
</calcChain>
</file>

<file path=xl/sharedStrings.xml><?xml version="1.0" encoding="utf-8"?>
<sst xmlns="http://schemas.openxmlformats.org/spreadsheetml/2006/main" count="101" uniqueCount="78">
  <si>
    <t>1. Quel est le genre du ou des personnages principaux ?</t>
  </si>
  <si>
    <t>4. Le comportement des personnages correspond-il à des stéréotypes de genre ?</t>
  </si>
  <si>
    <t>3. Dans quel environnement évoluent les personnages principaux ?</t>
  </si>
  <si>
    <t>6. Ce contenu présente-t-il une image dégradante de la femme ?</t>
  </si>
  <si>
    <t>Femme</t>
  </si>
  <si>
    <t>Homme</t>
  </si>
  <si>
    <t>Autre</t>
  </si>
  <si>
    <t>Question1</t>
  </si>
  <si>
    <t>oui</t>
  </si>
  <si>
    <t>Question2</t>
  </si>
  <si>
    <t>non</t>
  </si>
  <si>
    <t>Plein air</t>
  </si>
  <si>
    <t>Milieu domestique</t>
  </si>
  <si>
    <t>Lieu public</t>
  </si>
  <si>
    <t>Milieu professionnel</t>
  </si>
  <si>
    <t>Pièces intimes (Sdb, Chambre, …)</t>
  </si>
  <si>
    <t>Question3</t>
  </si>
  <si>
    <t>5. L'activité des personnages est-elle soumise à des stéréotypes de genre ?</t>
  </si>
  <si>
    <t>Humiliée</t>
  </si>
  <si>
    <t>Méprisée</t>
  </si>
  <si>
    <t>Effacée</t>
  </si>
  <si>
    <t>Violentée</t>
  </si>
  <si>
    <t>Ignorée / mise de côté</t>
  </si>
  <si>
    <t>Question6</t>
  </si>
  <si>
    <t>Sentimentale</t>
  </si>
  <si>
    <t>Séductrice</t>
  </si>
  <si>
    <t>Hystérique</t>
  </si>
  <si>
    <t>Naïve</t>
  </si>
  <si>
    <t>Poupée</t>
  </si>
  <si>
    <t>Séducteur</t>
  </si>
  <si>
    <t>Macho</t>
  </si>
  <si>
    <t>Protecteur</t>
  </si>
  <si>
    <t>Courageux</t>
  </si>
  <si>
    <t>Sportif</t>
  </si>
  <si>
    <t>Sachant</t>
  </si>
  <si>
    <t>Humoriste</t>
  </si>
  <si>
    <t>Maternelle</t>
  </si>
  <si>
    <t>Réservée</t>
  </si>
  <si>
    <t>Manipulatrice</t>
  </si>
  <si>
    <t>Vénale</t>
  </si>
  <si>
    <t>Hyper-viril</t>
  </si>
  <si>
    <t>Question4a,5a</t>
  </si>
  <si>
    <t>Question4b,5b</t>
  </si>
  <si>
    <t>Question4c,5c</t>
  </si>
  <si>
    <t>Contenu #</t>
  </si>
  <si>
    <t>TikTok</t>
  </si>
  <si>
    <t>Instagram</t>
  </si>
  <si>
    <t>Entête</t>
  </si>
  <si>
    <t>Non Genré</t>
  </si>
  <si>
    <t>Genre</t>
  </si>
  <si>
    <t>Plateforme</t>
  </si>
  <si>
    <t xml:space="preserve">     Si oui à la question 6, précisez, en sélectionnant dans la liste proposée :</t>
  </si>
  <si>
    <t xml:space="preserve">     Si oui, à la question 2, 4 ou 5, précisez le stéréotype, en séléctionnant dans la liste proposée :</t>
  </si>
  <si>
    <t>A</t>
  </si>
  <si>
    <t>B</t>
  </si>
  <si>
    <t>C</t>
  </si>
  <si>
    <t>D</t>
  </si>
  <si>
    <t>E</t>
  </si>
  <si>
    <t>F</t>
  </si>
  <si>
    <t>G</t>
  </si>
  <si>
    <t>H</t>
  </si>
  <si>
    <t>L</t>
  </si>
  <si>
    <t>K</t>
  </si>
  <si>
    <t>J</t>
  </si>
  <si>
    <t>I</t>
  </si>
  <si>
    <t>Physique</t>
  </si>
  <si>
    <t>Comportement</t>
  </si>
  <si>
    <t>Activité</t>
  </si>
  <si>
    <t>Youtube</t>
  </si>
  <si>
    <t>BINOME</t>
  </si>
  <si>
    <t>CONTRIBUTION</t>
  </si>
  <si>
    <t>Stéreotype</t>
  </si>
  <si>
    <t>Stéreotype Score</t>
  </si>
  <si>
    <t>Binôme</t>
  </si>
  <si>
    <t>Binôme #</t>
  </si>
  <si>
    <t>De quel réseau social est issu la contenu ?</t>
  </si>
  <si>
    <t>Non genré</t>
  </si>
  <si>
    <t>2. La personne a-t-elle un physique stéréotypé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</si>
</sst>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8" fontId="0" fillId="0" borderId="0" xfId="0" applyNumberFormat="1"/>
    <xf numFmtId="8" fontId="3" fillId="0" borderId="0" xfId="0" applyNumberFormat="1" applyFont="1"/>
    <xf numFmtId="0" fontId="0" fillId="0" borderId="1" xfId="0" applyBorder="1" applyAlignment="1">
      <alignment horizontal="center" vertical="center"/>
    </xf>
    <xf numFmtId="0" fontId="0" fillId="0" borderId="3" xfId="0" applyBorder="1"/>
    <xf numFmtId="8" fontId="0" fillId="2" borderId="2" xfId="0" applyNumberFormat="1" applyFill="1" applyBorder="1"/>
    <xf numFmtId="0" fontId="0" fillId="2" borderId="2" xfId="0" applyFill="1" applyBorder="1"/>
    <xf numFmtId="0" fontId="0" fillId="3" borderId="2" xfId="0" applyFill="1" applyBorder="1"/>
    <xf numFmtId="0" fontId="2" fillId="0" borderId="1" xfId="0" applyFont="1" applyBorder="1"/>
    <xf numFmtId="0" fontId="2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5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9"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2" formatCode="#,##0.00\ &quot;€&quot;;[Red]\-#,##0.00\ &quot;€&quot;"/>
    </dxf>
  </dxfs>
  <tableStyles count="0" defaultTableStyle="TableStyleMedium2" defaultPivotStyle="PivotStyleLight16"/>
  <colors>
    <mruColors>
      <color rgb="FFFFFFCC"/>
      <color rgb="FFF5E2FA"/>
      <color rgb="FFCCFFCC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42C6D7-51F1-4E7E-A8B5-C6C5D2658E97}" name="Tableau2" displayName="Tableau2" ref="A2:A5" totalsRowShown="0">
  <autoFilter ref="A2:A5" xr:uid="{8442C6D7-51F1-4E7E-A8B5-C6C5D2658E97}"/>
  <tableColumns count="1">
    <tableColumn id="1" xr3:uid="{4412D913-86CA-4DD0-80F1-0FEA327B513A}" name="Question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E20FB6-88BD-4BCA-8762-E496B9580128}" name="Tableau1" displayName="Tableau1" ref="F12:F24" totalsRowShown="0">
  <autoFilter ref="F12:F24" xr:uid="{F6E20FB6-88BD-4BCA-8762-E496B9580128}"/>
  <tableColumns count="1">
    <tableColumn id="1" xr3:uid="{E0364B3E-0448-4C35-8834-B24FF312D8DE}" name="Binôm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2DBEE02-1E39-465D-8804-9BC88BE48548}" name="Tableau3" displayName="Tableau3" ref="C2:C4" totalsRowShown="0">
  <autoFilter ref="C2:C4" xr:uid="{72DBEE02-1E39-465D-8804-9BC88BE48548}"/>
  <tableColumns count="1">
    <tableColumn id="1" xr3:uid="{1A642227-3106-49C9-A5F5-BE61EDF6F52A}" name="Question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7EDCE28-5174-4096-9CBE-32AAEED01183}" name="Tableau4" displayName="Tableau4" ref="E2:E8" totalsRowShown="0">
  <autoFilter ref="E2:E8" xr:uid="{07EDCE28-5174-4096-9CBE-32AAEED01183}"/>
  <tableColumns count="1">
    <tableColumn id="1" xr3:uid="{ED82BABB-24F5-4E02-BEF8-D262545FC3D4}" name="Question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5E3A76C-C205-45F0-AD70-C5B948D881A2}" name="Tableau5" displayName="Tableau5" ref="G2:G7" totalsRowShown="0">
  <autoFilter ref="G2:G7" xr:uid="{E5E3A76C-C205-45F0-AD70-C5B948D881A2}"/>
  <tableColumns count="1">
    <tableColumn id="1" xr3:uid="{26D8330B-4101-47A5-B9A0-A318D3A6AF8E}" name="Question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0AAE3C0-380E-415F-8154-E802790B4F98}" name="Tableau9" displayName="Tableau9" ref="I2:I12" totalsRowShown="0" headerRowDxfId="8">
  <autoFilter ref="I2:I12" xr:uid="{40AAE3C0-380E-415F-8154-E802790B4F98}"/>
  <tableColumns count="1">
    <tableColumn id="1" xr3:uid="{096990C2-D4B1-4CCB-9BB7-B07C3AFBCE1C}" name="Question4a,5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7302CF5-A45A-4A17-9356-964BC6B8CA89}" name="Tableau12" displayName="Tableau12" ref="K2:K11" totalsRowShown="0">
  <autoFilter ref="K2:K11" xr:uid="{27302CF5-A45A-4A17-9356-964BC6B8CA89}"/>
  <tableColumns count="1">
    <tableColumn id="1" xr3:uid="{E4F23DD8-826B-450C-95C0-EAC16D315E24}" name="Question4b,5b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DFDFEF1-D9AF-4F48-B822-70E9F3C751DD}" name="Tableau14" displayName="Tableau14" ref="M2:M20" totalsRowShown="0" dataDxfId="7" tableBorderDxfId="6">
  <autoFilter ref="M2:M20" xr:uid="{3DFDFEF1-D9AF-4F48-B822-70E9F3C751DD}"/>
  <tableColumns count="1">
    <tableColumn id="1" xr3:uid="{075AD1CC-D04D-487E-81F6-DA79B5387882}" name="Question4c,5c" dataDxfId="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B908440-5B82-4C51-937A-79892FAFB7F4}" name="Tableau15" displayName="Tableau15" ref="A8:A11" totalsRowShown="0">
  <autoFilter ref="A8:A11" xr:uid="{1B908440-5B82-4C51-937A-79892FAFB7F4}"/>
  <tableColumns count="1">
    <tableColumn id="1" xr3:uid="{8F800E14-158F-4C59-9C68-CA2FED3097D7}" name="Entête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5A0F595-EF37-48CE-BBEA-BB04BB09696C}" name="Tableau16" displayName="Tableau16" ref="C9:C12" totalsRowShown="0">
  <autoFilter ref="C9:C12" xr:uid="{55A0F595-EF37-48CE-BBEA-BB04BB09696C}"/>
  <tableColumns count="1">
    <tableColumn id="1" xr3:uid="{D410104B-9517-4E6A-A92E-7598CC241448}" name="Genr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45EEE-6C2A-4825-BD30-2593B28D0D31}">
  <dimension ref="A1:I18"/>
  <sheetViews>
    <sheetView tabSelected="1" workbookViewId="0">
      <selection activeCell="A2" sqref="A2"/>
    </sheetView>
  </sheetViews>
  <sheetFormatPr baseColWidth="10" defaultRowHeight="15" x14ac:dyDescent="0.25"/>
  <cols>
    <col min="2" max="2" width="85" bestFit="1" customWidth="1"/>
    <col min="3" max="7" width="13.7109375" customWidth="1"/>
    <col min="8" max="8" width="16.28515625" bestFit="1" customWidth="1"/>
  </cols>
  <sheetData>
    <row r="1" spans="1:9" x14ac:dyDescent="0.25">
      <c r="A1" s="14" t="s">
        <v>74</v>
      </c>
      <c r="B1" s="16" t="s">
        <v>44</v>
      </c>
      <c r="C1" s="15">
        <v>1</v>
      </c>
      <c r="D1" s="15">
        <v>2</v>
      </c>
      <c r="E1" s="15">
        <v>3</v>
      </c>
      <c r="F1" s="15">
        <v>4</v>
      </c>
      <c r="G1" s="15">
        <v>5</v>
      </c>
      <c r="H1" s="15">
        <v>6</v>
      </c>
    </row>
    <row r="2" spans="1:9" x14ac:dyDescent="0.25">
      <c r="A2" s="17"/>
      <c r="B2" s="13" t="s">
        <v>75</v>
      </c>
      <c r="C2" s="18"/>
      <c r="D2" s="18"/>
      <c r="E2" s="18"/>
      <c r="F2" s="18"/>
      <c r="G2" s="18"/>
      <c r="H2" s="18"/>
    </row>
    <row r="3" spans="1:9" x14ac:dyDescent="0.25">
      <c r="B3" s="8" t="s">
        <v>0</v>
      </c>
      <c r="C3" s="19"/>
      <c r="D3" s="19"/>
      <c r="E3" s="19"/>
      <c r="F3" s="19"/>
      <c r="G3" s="19"/>
      <c r="H3" s="19"/>
    </row>
    <row r="4" spans="1:9" x14ac:dyDescent="0.25">
      <c r="B4" s="8" t="s">
        <v>77</v>
      </c>
      <c r="C4" s="19"/>
      <c r="D4" s="19"/>
      <c r="E4" s="19"/>
      <c r="F4" s="19"/>
      <c r="G4" s="19"/>
      <c r="H4" s="19"/>
    </row>
    <row r="5" spans="1:9" x14ac:dyDescent="0.25">
      <c r="B5" s="8" t="s">
        <v>2</v>
      </c>
      <c r="C5" s="19"/>
      <c r="D5" s="19"/>
      <c r="E5" s="19"/>
      <c r="F5" s="19"/>
      <c r="G5" s="19"/>
      <c r="H5" s="19"/>
    </row>
    <row r="6" spans="1:9" x14ac:dyDescent="0.25">
      <c r="B6" s="8" t="s">
        <v>1</v>
      </c>
      <c r="C6" s="19"/>
      <c r="D6" s="19"/>
      <c r="E6" s="19"/>
      <c r="F6" s="19"/>
      <c r="G6" s="19"/>
      <c r="H6" s="19"/>
    </row>
    <row r="7" spans="1:9" x14ac:dyDescent="0.25">
      <c r="B7" s="8" t="s">
        <v>17</v>
      </c>
      <c r="C7" s="19"/>
      <c r="D7" s="19"/>
      <c r="E7" s="19"/>
      <c r="F7" s="19"/>
      <c r="G7" s="19"/>
      <c r="H7" s="19"/>
    </row>
    <row r="8" spans="1:9" x14ac:dyDescent="0.25">
      <c r="B8" s="8" t="s">
        <v>52</v>
      </c>
      <c r="C8" s="19"/>
      <c r="D8" s="19"/>
      <c r="E8" s="19"/>
      <c r="F8" s="19"/>
      <c r="G8" s="19"/>
      <c r="H8" s="19"/>
    </row>
    <row r="9" spans="1:9" x14ac:dyDescent="0.25">
      <c r="B9" s="8" t="s">
        <v>3</v>
      </c>
      <c r="C9" s="19"/>
      <c r="D9" s="19"/>
      <c r="E9" s="19"/>
      <c r="F9" s="19"/>
      <c r="G9" s="19"/>
      <c r="H9" s="19"/>
    </row>
    <row r="10" spans="1:9" x14ac:dyDescent="0.25">
      <c r="B10" s="8" t="s">
        <v>51</v>
      </c>
      <c r="C10" s="19"/>
      <c r="D10" s="19"/>
      <c r="E10" s="19"/>
      <c r="F10" s="19"/>
      <c r="G10" s="19"/>
      <c r="H10" s="19"/>
    </row>
    <row r="12" spans="1:9" x14ac:dyDescent="0.25">
      <c r="A12" s="9" t="s">
        <v>69</v>
      </c>
      <c r="B12" s="9" t="s">
        <v>70</v>
      </c>
      <c r="C12" s="9" t="s">
        <v>50</v>
      </c>
      <c r="D12" s="9" t="s">
        <v>49</v>
      </c>
      <c r="E12" s="9" t="s">
        <v>65</v>
      </c>
      <c r="F12" s="9" t="s">
        <v>66</v>
      </c>
      <c r="G12" s="9" t="s">
        <v>67</v>
      </c>
      <c r="H12" s="9" t="s">
        <v>72</v>
      </c>
      <c r="I12" s="9" t="s">
        <v>71</v>
      </c>
    </row>
    <row r="13" spans="1:9" x14ac:dyDescent="0.25">
      <c r="A13" s="9">
        <f>A$2</f>
        <v>0</v>
      </c>
      <c r="B13" s="10">
        <v>1</v>
      </c>
      <c r="C13" s="3">
        <f>$C2</f>
        <v>0</v>
      </c>
      <c r="D13" s="3">
        <f>$C3</f>
        <v>0</v>
      </c>
      <c r="E13" s="3">
        <f>$C4</f>
        <v>0</v>
      </c>
      <c r="F13" s="3">
        <f>$C6</f>
        <v>0</v>
      </c>
      <c r="G13" s="3">
        <f>$C7</f>
        <v>0</v>
      </c>
      <c r="H13" s="3" t="str">
        <f>IF(OR(E13="oui",F13="oui",G13="oui"),"oui","non")</f>
        <v>non</v>
      </c>
      <c r="I13" s="12" t="str">
        <f>IF($C8="", "N.A.", $C8)</f>
        <v>N.A.</v>
      </c>
    </row>
    <row r="14" spans="1:9" x14ac:dyDescent="0.25">
      <c r="A14" s="9">
        <f t="shared" ref="A14:A18" si="0">A$2</f>
        <v>0</v>
      </c>
      <c r="B14" s="11">
        <v>2</v>
      </c>
      <c r="C14" s="12">
        <f>$D2</f>
        <v>0</v>
      </c>
      <c r="D14" s="12">
        <f>$D3</f>
        <v>0</v>
      </c>
      <c r="E14" s="3">
        <f>$D4</f>
        <v>0</v>
      </c>
      <c r="F14" s="3">
        <f>$D6</f>
        <v>0</v>
      </c>
      <c r="G14" s="3">
        <f>$D7</f>
        <v>0</v>
      </c>
      <c r="H14" s="3" t="str">
        <f>IF(OR(E14="oui",F14="oui",G14="oui"),"oui","non")</f>
        <v>non</v>
      </c>
      <c r="I14" s="12" t="str">
        <f>IF($D8="", "N.A.", $D8)</f>
        <v>N.A.</v>
      </c>
    </row>
    <row r="15" spans="1:9" x14ac:dyDescent="0.25">
      <c r="A15" s="9">
        <f t="shared" si="0"/>
        <v>0</v>
      </c>
      <c r="B15" s="11">
        <v>3</v>
      </c>
      <c r="C15" s="12">
        <f>$E2</f>
        <v>0</v>
      </c>
      <c r="D15" s="12">
        <f>$E3</f>
        <v>0</v>
      </c>
      <c r="E15" s="3">
        <f>$E4</f>
        <v>0</v>
      </c>
      <c r="F15" s="3">
        <f>$E6</f>
        <v>0</v>
      </c>
      <c r="G15" s="3">
        <f>$E7</f>
        <v>0</v>
      </c>
      <c r="H15" s="3" t="str">
        <f>IF(OR(E15="oui",F15="oui",G15="oui"),"oui","non")</f>
        <v>non</v>
      </c>
      <c r="I15" s="12" t="str">
        <f>IF($E8="", "N.A.", $E8)</f>
        <v>N.A.</v>
      </c>
    </row>
    <row r="16" spans="1:9" x14ac:dyDescent="0.25">
      <c r="A16" s="9">
        <f t="shared" si="0"/>
        <v>0</v>
      </c>
      <c r="B16" s="11">
        <v>4</v>
      </c>
      <c r="C16" s="12">
        <f>$F2</f>
        <v>0</v>
      </c>
      <c r="D16" s="12">
        <f>$F3</f>
        <v>0</v>
      </c>
      <c r="E16" s="3">
        <f>$F4</f>
        <v>0</v>
      </c>
      <c r="F16" s="3">
        <f>$F6</f>
        <v>0</v>
      </c>
      <c r="G16" s="3">
        <f>$F7</f>
        <v>0</v>
      </c>
      <c r="H16" s="3" t="str">
        <f t="shared" ref="H16:H18" si="1">IF(OR(E16="oui",F16="oui",G16="oui"),"oui","non")</f>
        <v>non</v>
      </c>
      <c r="I16" s="12" t="str">
        <f>IF($F8="", "N.A.", $F8)</f>
        <v>N.A.</v>
      </c>
    </row>
    <row r="17" spans="1:9" x14ac:dyDescent="0.25">
      <c r="A17" s="9">
        <f t="shared" si="0"/>
        <v>0</v>
      </c>
      <c r="B17" s="11">
        <v>5</v>
      </c>
      <c r="C17" s="3">
        <f>$G2</f>
        <v>0</v>
      </c>
      <c r="D17" s="3">
        <f>$G3</f>
        <v>0</v>
      </c>
      <c r="E17" s="3">
        <f>$G4</f>
        <v>0</v>
      </c>
      <c r="F17" s="3">
        <f>$G6</f>
        <v>0</v>
      </c>
      <c r="G17" s="3">
        <f>$G7</f>
        <v>0</v>
      </c>
      <c r="H17" s="3" t="str">
        <f t="shared" si="1"/>
        <v>non</v>
      </c>
      <c r="I17" s="12" t="str">
        <f>IF($G8="", "N.A.", $G8)</f>
        <v>N.A.</v>
      </c>
    </row>
    <row r="18" spans="1:9" x14ac:dyDescent="0.25">
      <c r="A18" s="9">
        <f t="shared" si="0"/>
        <v>0</v>
      </c>
      <c r="B18" s="11">
        <v>6</v>
      </c>
      <c r="C18" s="3">
        <f>$H2</f>
        <v>0</v>
      </c>
      <c r="D18" s="3">
        <f>$H3</f>
        <v>0</v>
      </c>
      <c r="E18" s="3">
        <f>$H4</f>
        <v>0</v>
      </c>
      <c r="F18" s="3">
        <f>$H6</f>
        <v>0</v>
      </c>
      <c r="G18" s="3">
        <f>$H7</f>
        <v>0</v>
      </c>
      <c r="H18" s="3" t="str">
        <f t="shared" si="1"/>
        <v>non</v>
      </c>
      <c r="I18" s="12" t="str">
        <f>IF($H8="", "N.A.", $H8)</f>
        <v>N.A.</v>
      </c>
    </row>
  </sheetData>
  <phoneticPr fontId="4" type="noConversion"/>
  <conditionalFormatting sqref="C4:H4">
    <cfRule type="cellIs" dxfId="4" priority="5" operator="equal">
      <formula>"non"</formula>
    </cfRule>
    <cfRule type="cellIs" dxfId="3" priority="6" operator="equal">
      <formula>"OUI"</formula>
    </cfRule>
  </conditionalFormatting>
  <conditionalFormatting sqref="C6:H7">
    <cfRule type="cellIs" dxfId="2" priority="1" operator="equal">
      <formula>"non"</formula>
    </cfRule>
    <cfRule type="cellIs" dxfId="1" priority="2" operator="equal">
      <formula>"OUI"</formula>
    </cfRule>
  </conditionalFormatting>
  <conditionalFormatting sqref="C8:H8">
    <cfRule type="expression" dxfId="0" priority="7">
      <formula>AND(C$6="non", C$7="non")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EFF95D15-31D1-4927-AB8D-03C150CD9828}">
          <x14:formula1>
            <xm:f>Données!$C$3:$C$4</xm:f>
          </x14:formula1>
          <xm:sqref>C4:H4 C9:H9 C6:H7</xm:sqref>
        </x14:dataValidation>
        <x14:dataValidation type="list" allowBlank="1" showInputMessage="1" showErrorMessage="1" xr:uid="{3E6EDD2F-B902-41EF-9C7E-A7A1BAE32FF4}">
          <x14:formula1>
            <xm:f>Données!$G$3:$G$7</xm:f>
          </x14:formula1>
          <xm:sqref>C10:H10</xm:sqref>
        </x14:dataValidation>
        <x14:dataValidation type="list" allowBlank="1" showInputMessage="1" showErrorMessage="1" xr:uid="{90CC96CE-679F-4363-891D-EAFF505185CC}">
          <x14:formula1>
            <xm:f>IF(C$3="Homme",Données!$K$3:$K$11,IF(C$3="Femme",Données!$I$3:$I$12,Données!$M$3:$M$20))</xm:f>
          </x14:formula1>
          <xm:sqref>C8:H8</xm:sqref>
        </x14:dataValidation>
        <x14:dataValidation type="list" allowBlank="1" showInputMessage="1" showErrorMessage="1" xr:uid="{65EA8DDD-ECEC-45E6-A8C3-0655001BCCF7}">
          <x14:formula1>
            <xm:f>Données!$E$3:$E$8</xm:f>
          </x14:formula1>
          <xm:sqref>C5:H5</xm:sqref>
        </x14:dataValidation>
        <x14:dataValidation type="list" allowBlank="1" showInputMessage="1" showErrorMessage="1" xr:uid="{59DD0165-69AD-4DF9-B0DB-38284811DDC3}">
          <x14:formula1>
            <xm:f>Données!$A$9:$A$11</xm:f>
          </x14:formula1>
          <xm:sqref>C2:H2</xm:sqref>
        </x14:dataValidation>
        <x14:dataValidation type="list" allowBlank="1" showInputMessage="1" showErrorMessage="1" xr:uid="{E11C77D1-828F-4042-81F3-BDD8128F2323}">
          <x14:formula1>
            <xm:f>Données!$F$13:$F$24</xm:f>
          </x14:formula1>
          <xm:sqref>A2</xm:sqref>
        </x14:dataValidation>
        <x14:dataValidation type="list" allowBlank="1" showInputMessage="1" showErrorMessage="1" xr:uid="{D939116B-CA13-4870-B53A-48EF621B11D0}">
          <x14:formula1>
            <xm:f>Données!$A$3:$A$5</xm:f>
          </x14:formula1>
          <xm:sqref>C3:H3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D157D-02C0-4EE6-8166-9CEE4D5C31AD}">
  <dimension ref="A2:M24"/>
  <sheetViews>
    <sheetView topLeftCell="A4" workbookViewId="0">
      <selection activeCell="B18" sqref="B18"/>
    </sheetView>
  </sheetViews>
  <sheetFormatPr baseColWidth="10" defaultRowHeight="15" x14ac:dyDescent="0.25"/>
  <cols>
    <col min="1" max="1" width="13.28515625" customWidth="1"/>
    <col min="3" max="3" width="12.42578125" bestFit="1" customWidth="1"/>
    <col min="5" max="5" width="30.85546875" bestFit="1" customWidth="1"/>
    <col min="6" max="6" width="11.5703125" customWidth="1"/>
    <col min="7" max="7" width="21" bestFit="1" customWidth="1"/>
    <col min="9" max="9" width="13.85546875" customWidth="1"/>
    <col min="11" max="11" width="11.5703125" customWidth="1"/>
    <col min="13" max="13" width="15.5703125" customWidth="1"/>
  </cols>
  <sheetData>
    <row r="2" spans="1:13" x14ac:dyDescent="0.25">
      <c r="A2" t="s">
        <v>7</v>
      </c>
      <c r="C2" t="s">
        <v>9</v>
      </c>
      <c r="E2" t="s">
        <v>16</v>
      </c>
      <c r="G2" t="s">
        <v>23</v>
      </c>
      <c r="I2" s="2" t="s">
        <v>41</v>
      </c>
      <c r="K2" t="s">
        <v>42</v>
      </c>
      <c r="M2" t="s">
        <v>43</v>
      </c>
    </row>
    <row r="3" spans="1:13" x14ac:dyDescent="0.25">
      <c r="A3" t="s">
        <v>4</v>
      </c>
      <c r="C3" t="s">
        <v>8</v>
      </c>
      <c r="E3" t="s">
        <v>11</v>
      </c>
      <c r="G3" t="s">
        <v>18</v>
      </c>
      <c r="I3" s="1" t="s">
        <v>36</v>
      </c>
      <c r="K3" t="s">
        <v>29</v>
      </c>
      <c r="M3" s="5" t="s">
        <v>36</v>
      </c>
    </row>
    <row r="4" spans="1:13" x14ac:dyDescent="0.25">
      <c r="A4" t="s">
        <v>5</v>
      </c>
      <c r="C4" t="s">
        <v>10</v>
      </c>
      <c r="E4" t="s">
        <v>13</v>
      </c>
      <c r="G4" t="s">
        <v>19</v>
      </c>
      <c r="I4" t="s">
        <v>24</v>
      </c>
      <c r="K4" t="s">
        <v>30</v>
      </c>
      <c r="M4" s="6" t="s">
        <v>24</v>
      </c>
    </row>
    <row r="5" spans="1:13" x14ac:dyDescent="0.25">
      <c r="A5" t="s">
        <v>76</v>
      </c>
      <c r="E5" t="s">
        <v>12</v>
      </c>
      <c r="G5" t="s">
        <v>22</v>
      </c>
      <c r="I5" t="s">
        <v>25</v>
      </c>
      <c r="K5" t="s">
        <v>40</v>
      </c>
      <c r="M5" s="6" t="s">
        <v>25</v>
      </c>
    </row>
    <row r="6" spans="1:13" x14ac:dyDescent="0.25">
      <c r="E6" t="s">
        <v>14</v>
      </c>
      <c r="G6" t="s">
        <v>20</v>
      </c>
      <c r="I6" t="s">
        <v>26</v>
      </c>
      <c r="K6" t="s">
        <v>31</v>
      </c>
      <c r="M6" s="6" t="s">
        <v>26</v>
      </c>
    </row>
    <row r="7" spans="1:13" x14ac:dyDescent="0.25">
      <c r="E7" t="s">
        <v>15</v>
      </c>
      <c r="G7" t="s">
        <v>21</v>
      </c>
      <c r="I7" t="s">
        <v>27</v>
      </c>
      <c r="K7" t="s">
        <v>32</v>
      </c>
      <c r="M7" s="6" t="s">
        <v>27</v>
      </c>
    </row>
    <row r="8" spans="1:13" x14ac:dyDescent="0.25">
      <c r="A8" t="s">
        <v>47</v>
      </c>
      <c r="E8" t="s">
        <v>6</v>
      </c>
      <c r="I8" t="s">
        <v>37</v>
      </c>
      <c r="K8" t="s">
        <v>33</v>
      </c>
      <c r="M8" s="6" t="s">
        <v>37</v>
      </c>
    </row>
    <row r="9" spans="1:13" x14ac:dyDescent="0.25">
      <c r="A9" t="s">
        <v>45</v>
      </c>
      <c r="C9" t="s">
        <v>49</v>
      </c>
      <c r="I9" t="s">
        <v>28</v>
      </c>
      <c r="K9" t="s">
        <v>34</v>
      </c>
      <c r="M9" s="6" t="s">
        <v>28</v>
      </c>
    </row>
    <row r="10" spans="1:13" x14ac:dyDescent="0.25">
      <c r="A10" t="s">
        <v>68</v>
      </c>
      <c r="C10" t="s">
        <v>4</v>
      </c>
      <c r="I10" t="s">
        <v>38</v>
      </c>
      <c r="K10" t="s">
        <v>35</v>
      </c>
      <c r="M10" s="6" t="s">
        <v>38</v>
      </c>
    </row>
    <row r="11" spans="1:13" x14ac:dyDescent="0.25">
      <c r="A11" t="s">
        <v>46</v>
      </c>
      <c r="C11" t="s">
        <v>5</v>
      </c>
      <c r="I11" t="s">
        <v>39</v>
      </c>
      <c r="K11" t="s">
        <v>6</v>
      </c>
      <c r="M11" s="6" t="s">
        <v>39</v>
      </c>
    </row>
    <row r="12" spans="1:13" x14ac:dyDescent="0.25">
      <c r="C12" t="s">
        <v>48</v>
      </c>
      <c r="F12" t="s">
        <v>73</v>
      </c>
      <c r="I12" t="s">
        <v>6</v>
      </c>
      <c r="M12" s="7" t="s">
        <v>29</v>
      </c>
    </row>
    <row r="13" spans="1:13" x14ac:dyDescent="0.25">
      <c r="F13" t="s">
        <v>53</v>
      </c>
      <c r="M13" s="7" t="s">
        <v>30</v>
      </c>
    </row>
    <row r="14" spans="1:13" x14ac:dyDescent="0.25">
      <c r="F14" t="s">
        <v>54</v>
      </c>
      <c r="M14" s="7" t="s">
        <v>40</v>
      </c>
    </row>
    <row r="15" spans="1:13" x14ac:dyDescent="0.25">
      <c r="F15" t="s">
        <v>55</v>
      </c>
      <c r="M15" s="7" t="s">
        <v>31</v>
      </c>
    </row>
    <row r="16" spans="1:13" x14ac:dyDescent="0.25">
      <c r="F16" t="s">
        <v>56</v>
      </c>
      <c r="M16" s="7" t="s">
        <v>32</v>
      </c>
    </row>
    <row r="17" spans="6:13" x14ac:dyDescent="0.25">
      <c r="F17" t="s">
        <v>57</v>
      </c>
      <c r="M17" s="7" t="s">
        <v>33</v>
      </c>
    </row>
    <row r="18" spans="6:13" x14ac:dyDescent="0.25">
      <c r="F18" t="s">
        <v>58</v>
      </c>
      <c r="M18" s="7" t="s">
        <v>34</v>
      </c>
    </row>
    <row r="19" spans="6:13" x14ac:dyDescent="0.25">
      <c r="F19" t="s">
        <v>59</v>
      </c>
      <c r="M19" s="7" t="s">
        <v>35</v>
      </c>
    </row>
    <row r="20" spans="6:13" x14ac:dyDescent="0.25">
      <c r="F20" t="s">
        <v>60</v>
      </c>
      <c r="M20" s="4" t="s">
        <v>6</v>
      </c>
    </row>
    <row r="21" spans="6:13" x14ac:dyDescent="0.25">
      <c r="F21" t="s">
        <v>64</v>
      </c>
    </row>
    <row r="22" spans="6:13" x14ac:dyDescent="0.25">
      <c r="F22" t="s">
        <v>63</v>
      </c>
    </row>
    <row r="23" spans="6:13" x14ac:dyDescent="0.25">
      <c r="F23" t="s">
        <v>62</v>
      </c>
    </row>
    <row r="24" spans="6:13" x14ac:dyDescent="0.25">
      <c r="F24" t="s">
        <v>61</v>
      </c>
    </row>
  </sheetData>
  <phoneticPr fontId="4" type="noConversion"/>
  <pageMargins left="0.7" right="0.7" top="0.75" bottom="0.75" header="0.3" footer="0.3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Analyse</vt:lpstr>
      <vt:lpstr>Données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marie.matt38@gmail.com</dc:creator>
  <cp:lastModifiedBy>marie.matt38@gmail.com</cp:lastModifiedBy>
  <dcterms:created xsi:type="dcterms:W3CDTF">2024-01-07T10:30:11Z</dcterms:created>
  <dcterms:modified xsi:type="dcterms:W3CDTF">2024-05-15T16:15:47Z</dcterms:modified>
</cp:coreProperties>
</file>